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460" activeTab="0"/>
  </bookViews>
  <sheets>
    <sheet name="TPZ &amp; SRZ Calculator" sheetId="1" r:id="rId1"/>
  </sheets>
  <definedNames>
    <definedName name="_xlfn._FV" hidden="1">#NAME?</definedName>
    <definedName name="_xlnm.Print_Area" localSheetId="0">'TPZ &amp; SRZ Calculator'!$A$1:$L$23</definedName>
  </definedNames>
  <calcPr fullCalcOnLoad="1"/>
</workbook>
</file>

<file path=xl/sharedStrings.xml><?xml version="1.0" encoding="utf-8"?>
<sst xmlns="http://schemas.openxmlformats.org/spreadsheetml/2006/main" count="17" uniqueCount="14">
  <si>
    <t>No</t>
  </si>
  <si>
    <t>Is it a palm, other monocot, cycad or tree fern?</t>
  </si>
  <si>
    <t>Diameter, measured above the root buttress =</t>
  </si>
  <si>
    <t>m</t>
  </si>
  <si>
    <t xml:space="preserve">TPZ radius = </t>
  </si>
  <si>
    <t xml:space="preserve">Diameter at 1.4m above ground (breast height) = </t>
  </si>
  <si>
    <t xml:space="preserve">SRZ radius = </t>
  </si>
  <si>
    <t>EGN 425: Tree Protection Zone and Structural Root Zone Calculator</t>
  </si>
  <si>
    <r>
      <t xml:space="preserve">Note: Must be used in conjunction with </t>
    </r>
    <r>
      <rPr>
        <i/>
        <sz val="11"/>
        <color indexed="9"/>
        <rFont val="Calibri"/>
        <family val="2"/>
      </rPr>
      <t>AS 4970 Protection of trees on development sites</t>
    </r>
  </si>
  <si>
    <t>Inputs</t>
  </si>
  <si>
    <t>Outputs</t>
  </si>
  <si>
    <r>
      <rPr>
        <b/>
        <sz val="12"/>
        <rFont val="Calibri"/>
        <family val="2"/>
      </rPr>
      <t>m</t>
    </r>
    <r>
      <rPr>
        <sz val="12"/>
        <rFont val="Calibri"/>
        <family val="2"/>
      </rPr>
      <t xml:space="preserve"> </t>
    </r>
  </si>
  <si>
    <r>
      <t>TPZ</t>
    </r>
    <r>
      <rPr>
        <b/>
        <vertAlign val="subscript"/>
        <sz val="12"/>
        <color indexed="8"/>
        <rFont val="Calibri"/>
        <family val="2"/>
      </rPr>
      <t>M</t>
    </r>
    <r>
      <rPr>
        <b/>
        <sz val="12"/>
        <color indexed="8"/>
        <rFont val="Calibri"/>
        <family val="2"/>
      </rPr>
      <t xml:space="preserve"> radius = </t>
    </r>
  </si>
  <si>
    <t>Version 1.2 - 27 Jan 2022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</si>
</sst>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u val="single"/>
      <sz val="14"/>
      <name val="Calibri"/>
      <family val="2"/>
    </font>
    <font>
      <b/>
      <sz val="24"/>
      <color indexed="9"/>
      <name val="Calibri"/>
      <family val="2"/>
    </font>
    <font>
      <b/>
      <sz val="14"/>
      <color indexed="9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vertAlign val="subscript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0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8"/>
      <color theme="1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37" fillId="34" borderId="0" xfId="0" applyFont="1" applyFill="1" applyAlignment="1">
      <alignment/>
    </xf>
    <xf numFmtId="0" fontId="37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3" fillId="33" borderId="0" xfId="0" applyFont="1" applyFill="1" applyBorder="1" applyAlignment="1">
      <alignment/>
    </xf>
    <xf numFmtId="0" fontId="55" fillId="34" borderId="0" xfId="0" applyFont="1" applyFill="1" applyAlignment="1">
      <alignment vertical="center"/>
    </xf>
    <xf numFmtId="0" fontId="37" fillId="34" borderId="0" xfId="0" applyFont="1" applyFill="1" applyAlignment="1">
      <alignment vertical="center"/>
    </xf>
    <xf numFmtId="0" fontId="56" fillId="33" borderId="0" xfId="0" applyFont="1" applyFill="1" applyBorder="1" applyAlignment="1">
      <alignment/>
    </xf>
    <xf numFmtId="0" fontId="53" fillId="2" borderId="0" xfId="0" applyFont="1" applyFill="1" applyAlignment="1">
      <alignment/>
    </xf>
    <xf numFmtId="0" fontId="0" fillId="2" borderId="0" xfId="0" applyFill="1" applyAlignment="1">
      <alignment/>
    </xf>
    <xf numFmtId="0" fontId="26" fillId="2" borderId="0" xfId="0" applyFont="1" applyFill="1" applyBorder="1" applyAlignment="1" quotePrefix="1">
      <alignment/>
    </xf>
    <xf numFmtId="0" fontId="57" fillId="2" borderId="0" xfId="0" applyFont="1" applyFill="1" applyBorder="1" applyAlignment="1">
      <alignment/>
    </xf>
    <xf numFmtId="164" fontId="19" fillId="2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/>
    </xf>
    <xf numFmtId="0" fontId="58" fillId="2" borderId="0" xfId="0" applyFont="1" applyFill="1" applyAlignment="1">
      <alignment/>
    </xf>
    <xf numFmtId="0" fontId="59" fillId="2" borderId="0" xfId="0" applyFont="1" applyFill="1" applyAlignment="1">
      <alignment/>
    </xf>
    <xf numFmtId="0" fontId="59" fillId="2" borderId="0" xfId="0" applyFont="1" applyFill="1" applyAlignment="1">
      <alignment vertical="top"/>
    </xf>
    <xf numFmtId="0" fontId="60" fillId="0" borderId="10" xfId="0" applyFont="1" applyFill="1" applyBorder="1" applyAlignment="1">
      <alignment horizontal="center"/>
    </xf>
    <xf numFmtId="164" fontId="32" fillId="2" borderId="10" xfId="0" applyNumberFormat="1" applyFont="1" applyFill="1" applyBorder="1" applyAlignment="1">
      <alignment horizontal="center"/>
    </xf>
    <xf numFmtId="0" fontId="33" fillId="2" borderId="0" xfId="0" applyFont="1" applyFill="1" applyAlignment="1">
      <alignment/>
    </xf>
    <xf numFmtId="0" fontId="61" fillId="2" borderId="11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 quotePrefix="1">
      <alignment/>
    </xf>
    <xf numFmtId="0" fontId="58" fillId="2" borderId="0" xfId="0" applyFont="1" applyFill="1" applyBorder="1" applyAlignment="1">
      <alignment wrapText="1"/>
    </xf>
    <xf numFmtId="0" fontId="33" fillId="2" borderId="0" xfId="0" applyFont="1" applyFill="1" applyAlignment="1">
      <alignment/>
    </xf>
    <xf numFmtId="0" fontId="58" fillId="2" borderId="0" xfId="0" applyFont="1" applyFill="1" applyBorder="1" applyAlignment="1">
      <alignment/>
    </xf>
    <xf numFmtId="164" fontId="32" fillId="2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3762375</xdr:colOff>
      <xdr:row>19</xdr:row>
      <xdr:rowOff>171450</xdr:rowOff>
    </xdr:from>
    <xdr:to>
      <xdr:col>11</xdr:col>
      <xdr:colOff>95250</xdr:colOff>
      <xdr:row>21</xdr:row>
      <xdr:rowOff>2505075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3895725" y="3800475"/>
          <a:ext cx="6562725" cy="3095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Control measures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Avoid excavations within the TPZ if reasonable practicable.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Minor encroachment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If excavating &lt; 10% of the TPZ (TPZ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radius from the tree) then ensure no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other project encroachments within the TPZ+10%?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Major encroachment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If excavating &gt;10% of the TPZ, but not within the SRZ then either: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underbore (&gt;600m beneath the surface and entry exit points outside the TPZ)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non destructive digging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hand digging or air or hydro vacuum excavation)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 retain all tree roots where possible.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Critical encroachment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If excavating within the SRZ then only underbore (&gt;600m beneath the surface and entry exit points outside the TPZ)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Works which cannot comply with the above will require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approval from an arborist or Council tree preservation officer.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9</xdr:col>
      <xdr:colOff>9525</xdr:colOff>
      <xdr:row>0</xdr:row>
      <xdr:rowOff>0</xdr:rowOff>
    </xdr:from>
    <xdr:to>
      <xdr:col>12</xdr:col>
      <xdr:colOff>9525</xdr:colOff>
      <xdr:row>3</xdr:row>
      <xdr:rowOff>57150</xdr:rowOff>
    </xdr:to>
    <xdr:pic>
      <xdr:nvPicPr>
        <xdr:cNvPr id="2" name="Picture 5" descr="Ausgrid_Logo_FullCol_P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0" y="0"/>
          <a:ext cx="1276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114300</xdr:rowOff>
    </xdr:from>
    <xdr:to>
      <xdr:col>2</xdr:col>
      <xdr:colOff>28575</xdr:colOff>
      <xdr:row>21</xdr:row>
      <xdr:rowOff>2152650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43325"/>
          <a:ext cx="3943350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5</xdr:row>
      <xdr:rowOff>57150</xdr:rowOff>
    </xdr:from>
    <xdr:to>
      <xdr:col>11</xdr:col>
      <xdr:colOff>104775</xdr:colOff>
      <xdr:row>19</xdr:row>
      <xdr:rowOff>133350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72175" y="1095375"/>
          <a:ext cx="4495800" cy="2667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23"/>
  <sheetViews>
    <sheetView showGridLines="0" tabSelected="1" zoomScalePageLayoutView="0" workbookViewId="0" topLeftCell="A1">
      <selection activeCell="D25" sqref="D25"/>
    </sheetView>
  </sheetViews>
  <sheetFormatPr defaultColWidth="9.140625" defaultRowHeight="15"/>
  <cols>
    <col min="1" max="1" width="2.00390625" style="0" customWidth="1"/>
    <col min="2" max="2" width="56.7109375" style="0" customWidth="1"/>
    <col min="3" max="3" width="24.8515625" style="0" customWidth="1"/>
    <col min="11" max="11" width="7.8515625" style="0" customWidth="1"/>
    <col min="12" max="12" width="2.140625" style="0" customWidth="1"/>
    <col min="13" max="14" width="9.140625" style="1" customWidth="1"/>
  </cols>
  <sheetData>
    <row r="1" spans="1:14" ht="8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</row>
    <row r="2" spans="1:14" ht="31.5">
      <c r="A2" s="3"/>
      <c r="B2" s="8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</row>
    <row r="3" spans="1:14" ht="17.25" customHeight="1">
      <c r="A3" s="3"/>
      <c r="B3" s="9" t="s">
        <v>8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</row>
    <row r="4" spans="1:14" ht="18.75">
      <c r="A4" s="5"/>
      <c r="B4" s="6" t="s">
        <v>13</v>
      </c>
      <c r="C4" s="5"/>
      <c r="D4" s="5"/>
      <c r="E4" s="5"/>
      <c r="F4" s="5"/>
      <c r="G4" s="5"/>
      <c r="H4" s="5"/>
      <c r="I4" s="5"/>
      <c r="J4" s="5"/>
      <c r="K4" s="7"/>
      <c r="L4" s="5"/>
      <c r="M4" s="5"/>
      <c r="N4" s="5"/>
    </row>
    <row r="5" spans="1:14" s="1" customFormat="1" ht="6" customHeight="1">
      <c r="A5" s="4"/>
      <c r="B5" s="10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2" ht="30" customHeight="1" thickBot="1">
      <c r="A6" s="12"/>
      <c r="B6" s="18" t="s">
        <v>9</v>
      </c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8.75" customHeight="1" thickBot="1">
      <c r="A7" s="12"/>
      <c r="B7" s="17" t="s">
        <v>5</v>
      </c>
      <c r="C7" s="20">
        <v>0.6</v>
      </c>
      <c r="D7" s="11" t="s">
        <v>3</v>
      </c>
      <c r="E7" s="12"/>
      <c r="F7" s="12"/>
      <c r="G7" s="12"/>
      <c r="H7" s="12"/>
      <c r="I7" s="12"/>
      <c r="J7" s="12"/>
      <c r="K7" s="12"/>
      <c r="L7" s="12"/>
    </row>
    <row r="8" spans="1:12" ht="4.5" customHeight="1" thickBot="1">
      <c r="A8" s="12"/>
      <c r="B8" s="17"/>
      <c r="C8" s="11"/>
      <c r="D8" s="11"/>
      <c r="E8" s="12"/>
      <c r="F8" s="12"/>
      <c r="G8" s="12"/>
      <c r="H8" s="12"/>
      <c r="I8" s="12"/>
      <c r="J8" s="12"/>
      <c r="K8" s="12"/>
      <c r="L8" s="12"/>
    </row>
    <row r="9" spans="1:12" ht="18.75" customHeight="1" thickBot="1">
      <c r="A9" s="14"/>
      <c r="B9" s="27" t="s">
        <v>2</v>
      </c>
      <c r="C9" s="20">
        <v>0.6</v>
      </c>
      <c r="D9" s="11" t="s">
        <v>3</v>
      </c>
      <c r="E9" s="12"/>
      <c r="F9" s="12"/>
      <c r="G9" s="12"/>
      <c r="H9" s="12"/>
      <c r="I9" s="12"/>
      <c r="J9" s="12"/>
      <c r="K9" s="12"/>
      <c r="L9" s="12"/>
    </row>
    <row r="10" spans="1:12" ht="4.5" customHeight="1" thickBot="1">
      <c r="A10" s="14"/>
      <c r="B10" s="27"/>
      <c r="C10" s="16"/>
      <c r="D10" s="11"/>
      <c r="E10" s="12"/>
      <c r="F10" s="12"/>
      <c r="G10" s="12"/>
      <c r="H10" s="12"/>
      <c r="I10" s="12"/>
      <c r="J10" s="12"/>
      <c r="K10" s="12"/>
      <c r="L10" s="12"/>
    </row>
    <row r="11" spans="1:12" ht="18.75" customHeight="1" thickBot="1">
      <c r="A11" s="12"/>
      <c r="B11" s="17" t="s">
        <v>1</v>
      </c>
      <c r="C11" s="20" t="s">
        <v>0</v>
      </c>
      <c r="D11" s="11"/>
      <c r="E11" s="12"/>
      <c r="F11" s="12"/>
      <c r="G11" s="12"/>
      <c r="H11" s="12"/>
      <c r="I11" s="12"/>
      <c r="J11" s="12"/>
      <c r="K11" s="12"/>
      <c r="L11" s="12"/>
    </row>
    <row r="12" spans="1:12" ht="10.5" customHeight="1">
      <c r="A12" s="12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30" customHeight="1">
      <c r="A13" s="12"/>
      <c r="B13" s="19" t="s">
        <v>10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3.75" customHeight="1" thickBo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8.75" customHeight="1" thickBot="1">
      <c r="A15" s="12"/>
      <c r="B15" s="27" t="s">
        <v>4</v>
      </c>
      <c r="C15" s="21">
        <f>IF(C11="yes","1 m outside the crown",IF(12*C7&lt;2,2,IF(12*C7&gt;15,15,12*C7)))</f>
        <v>7.199999999999999</v>
      </c>
      <c r="D15" s="22" t="s">
        <v>11</v>
      </c>
      <c r="E15" s="12"/>
      <c r="F15" s="12"/>
      <c r="G15" s="12"/>
      <c r="H15" s="12"/>
      <c r="I15" s="12"/>
      <c r="J15" s="12"/>
      <c r="K15" s="12"/>
      <c r="L15" s="12"/>
    </row>
    <row r="16" spans="1:12" ht="4.5" customHeight="1" thickBot="1">
      <c r="A16" s="12"/>
      <c r="B16" s="28"/>
      <c r="C16" s="23"/>
      <c r="D16" s="22"/>
      <c r="E16" s="12"/>
      <c r="F16" s="12"/>
      <c r="G16" s="12"/>
      <c r="H16" s="12"/>
      <c r="I16" s="12"/>
      <c r="J16" s="12"/>
      <c r="K16" s="12"/>
      <c r="L16" s="12"/>
    </row>
    <row r="17" spans="1:12" ht="18.75" customHeight="1" thickBot="1">
      <c r="A17" s="12"/>
      <c r="B17" s="25" t="s">
        <v>12</v>
      </c>
      <c r="C17" s="21">
        <f>IF(C11="yes","NA",C15*COS(0.813376672616573))</f>
        <v>4.946751548154293</v>
      </c>
      <c r="D17" s="24" t="s">
        <v>11</v>
      </c>
      <c r="E17" s="12"/>
      <c r="F17" s="12"/>
      <c r="G17" s="12"/>
      <c r="H17" s="12"/>
      <c r="I17" s="12"/>
      <c r="J17" s="12"/>
      <c r="K17" s="12"/>
      <c r="L17" s="12"/>
    </row>
    <row r="18" spans="1:12" ht="3.75" customHeight="1" thickBot="1">
      <c r="A18" s="12"/>
      <c r="B18" s="25"/>
      <c r="C18" s="25"/>
      <c r="D18" s="24"/>
      <c r="E18" s="12"/>
      <c r="F18" s="12"/>
      <c r="G18" s="12"/>
      <c r="H18" s="12"/>
      <c r="I18" s="12"/>
      <c r="J18" s="12"/>
      <c r="K18" s="12"/>
      <c r="L18" s="12"/>
    </row>
    <row r="19" spans="1:12" ht="18.75" customHeight="1" thickBot="1">
      <c r="A19" s="12"/>
      <c r="B19" s="27" t="s">
        <v>6</v>
      </c>
      <c r="C19" s="21">
        <f>IF(C11="yes",1,IF(C9&lt;=0.15,1.5,(C9*50)^0.42*0.64))</f>
        <v>2.6703666836144833</v>
      </c>
      <c r="D19" s="26" t="s">
        <v>11</v>
      </c>
      <c r="E19" s="12"/>
      <c r="F19" s="12"/>
      <c r="G19" s="12"/>
      <c r="H19" s="12"/>
      <c r="I19" s="12"/>
      <c r="J19" s="12"/>
      <c r="K19" s="12"/>
      <c r="L19" s="12"/>
    </row>
    <row r="20" spans="1:12" ht="38.25" customHeight="1">
      <c r="A20" s="12"/>
      <c r="B20" s="14"/>
      <c r="C20" s="15"/>
      <c r="D20" s="13"/>
      <c r="E20" s="12"/>
      <c r="F20" s="12"/>
      <c r="G20" s="12"/>
      <c r="H20" s="12"/>
      <c r="I20" s="12"/>
      <c r="J20" s="12"/>
      <c r="K20" s="12"/>
      <c r="L20" s="12"/>
    </row>
    <row r="21" spans="1:12" ht="21.75" customHeight="1">
      <c r="A21" s="12"/>
      <c r="B21" s="14"/>
      <c r="C21" s="12"/>
      <c r="D21" s="13"/>
      <c r="E21" s="12"/>
      <c r="F21" s="12"/>
      <c r="G21" s="12"/>
      <c r="H21" s="12"/>
      <c r="I21" s="12"/>
      <c r="J21" s="12"/>
      <c r="K21" s="12"/>
      <c r="L21" s="12"/>
    </row>
    <row r="22" spans="1:12" s="1" customFormat="1" ht="201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2:12" s="1" customFormat="1" ht="10.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</sheetData>
  <sheetProtection/>
  <mergeCells count="1">
    <mergeCell ref="B16:C16"/>
  </mergeCells>
  <dataValidations count="1">
    <dataValidation type="list" allowBlank="1" showInputMessage="1" showErrorMessage="1" sqref="C11">
      <formula1>"Yes, No"</formula1>
    </dataValidation>
  </dataValidations>
  <printOptions/>
  <pageMargins left="0.56" right="0.56" top="0.7480314960629921" bottom="0.7480314960629921" header="0.31496062992125984" footer="0.31496062992125984"/>
  <pageSetup fitToHeight="1" fitToWidth="1" horizontalDpi="300" verticalDpi="300" orientation="portrait" paperSize="9" scale="59" r:id="rId2"/>
  <headerFooter>
    <oddFooter>&amp;L&amp;1#&amp;"Calibri"&amp;8&amp;K000000Unclassified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EnergyAustralia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t42150</dc:creator>
  <cp:keywords/>
  <dc:description/>
  <cp:lastModifiedBy>James Hart</cp:lastModifiedBy>
  <cp:lastPrinted>2014-05-08T09:42:34Z</cp:lastPrinted>
  <dcterms:created xsi:type="dcterms:W3CDTF">2009-11-03T02:56:27Z</dcterms:created>
  <dcterms:modified xsi:type="dcterms:W3CDTF">2022-01-31T02:36:31Z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b03f294-d326-458e-92b7-b8ad6aaa10ef_Enabled">
    <vt:lpwstr>true</vt:lpwstr>
  </property>
  <property fmtid="{D5CDD505-2E9C-101B-9397-08002B2CF9AE}" pid="3" name="MSIP_Label_5b03f294-d326-458e-92b7-b8ad6aaa10ef_SetDate">
    <vt:lpwstr>2022-01-31T02:36:28Z</vt:lpwstr>
  </property>
  <property fmtid="{D5CDD505-2E9C-101B-9397-08002B2CF9AE}" pid="4" name="MSIP_Label_5b03f294-d326-458e-92b7-b8ad6aaa10ef_Method">
    <vt:lpwstr>Privileged</vt:lpwstr>
  </property>
  <property fmtid="{D5CDD505-2E9C-101B-9397-08002B2CF9AE}" pid="5" name="MSIP_Label_5b03f294-d326-458e-92b7-b8ad6aaa10ef_Name">
    <vt:lpwstr>AG-Business</vt:lpwstr>
  </property>
  <property fmtid="{D5CDD505-2E9C-101B-9397-08002B2CF9AE}" pid="6" name="MSIP_Label_5b03f294-d326-458e-92b7-b8ad6aaa10ef_SiteId">
    <vt:lpwstr>11302428-4f10-4c14-a17f-b368bb82853d</vt:lpwstr>
  </property>
  <property fmtid="{D5CDD505-2E9C-101B-9397-08002B2CF9AE}" pid="7" name="MSIP_Label_5b03f294-d326-458e-92b7-b8ad6aaa10ef_ActionId">
    <vt:lpwstr>8e793e9d-1026-4fb2-953d-de1d62a02b1c</vt:lpwstr>
  </property>
  <property fmtid="{D5CDD505-2E9C-101B-9397-08002B2CF9AE}" pid="8" name="MSIP_Label_5b03f294-d326-458e-92b7-b8ad6aaa10ef_ContentBits">
    <vt:lpwstr>2</vt:lpwstr>
  </property>
</Properties>
</file>